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2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<sst xmlns="http://schemas.openxmlformats.org/spreadsheetml/2006/main" count="335" uniqueCount="195">
  <si>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</si>
  <si>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</si>
  <si>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</si>
  <si>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</si>
  <si>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</si>
  <si>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</si>
  <si>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</si>
  <si>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</si>
  <si>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</si>
  <si>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</si>
  <si>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</si>
  <si>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</si>
  <si>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</si>
  <si>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</si>
  <si>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</si>
  <si>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</si>
  <si>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</si>
  <si>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</si>
  <si>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</si>
  <si>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</si>
  <si>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</si>
  <si>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</si>
  <si>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</si>
  <si>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</si>
  <si>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</si>
  <si>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</si>
  <si>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</si>
  <si>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</si>
  <si>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</si>
  <si>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</si>
  <si>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</si>
  <si>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</si>
  <si>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</si>
  <si>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</si>
  <si>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</si>
  <si>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</si>
  <si>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</si>
  <si>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</si>
  <si>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</si>
  <si>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</si>
  <si>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</si>
  <si>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</si>
  <si>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</si>
  <si>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</si>
  <si>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</si>
  <si>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</si>
  <si>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</si>
  <si>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</si>
  <si>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</si>
  <si>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</si>
  <si>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</si>
  <si>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</si>
  <si>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</si>
  <si>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</si>
  <si>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</si>
  <si>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</si>
  <si>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</si>
  <si>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</si>
  <si>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</si>
  <si>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</si>
  <si>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</si>
  <si>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</si>
  <si>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</si>
  <si>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</si>
  <si>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</si>
  <si>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</si>
  <si>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</si>
  <si>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</si>
  <si>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</si>
  <si>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</si>
  <si>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</si>
  <si>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</si>
  <si>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</si>
  <si>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</si>
  <si>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</si>
  <si>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</si>
  <si>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</si>
  <si>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</si>
  <si>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</si>
  <si>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</si>
  <si>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</si>
  <si>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</si>
  <si>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</si>
  <si>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</si>
  <si>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</si>
  <si>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</si>
  <si>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</si>
  <si>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</si>
  <si>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</si>
  <si>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</si>
  <si>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</si>
  <si>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</si>
  <si>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</si>
  <si>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</si>
  <si>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</si>
  <si>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</si>
  <si>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</si>
  <si>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</si>
  <si>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</si>
  <si>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</si>
  <si>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</si>
  <si>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</si>
  <si>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</si>
  <si>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</si>
  <si>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</si>
  <si>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</si>
  <si>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</si>
  <si>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</si>
  <si>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</si>
  <si>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</si>
  <si>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</si>
  <si>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</si>
  <si>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</si>
  <si>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</si>
  <si>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</si>
  <si>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</si>
  <si>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</si>
  <si>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</si>
  <si>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</si>
  <si>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</si>
  <si>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</si>
  <si>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</si>
  <si>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</si>
  <si>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</si>
  <si>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</si>
  <si>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</si>
  <si>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</si>
  <si>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</si>
  <si>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</si>
  <si>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</si>
  <si>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</si>
  <si>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</si>
  <si>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</si>
  <si>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</si>
  <si>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</si>
  <si>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</si>
  <si>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</si>
  <si>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</si>
  <si>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</si>
  <si>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</si>
  <si>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</si>
  <si>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</si>
  <si>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</si>
  <si>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</si>
  <si>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</si>
  <si>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</si>
  <si>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</si>
  <si>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</si>
  <si>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</si>
  <si>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</si>
  <si>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</si>
  <si>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</si>
  <si>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</si>
  <si>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</si>
  <si>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</si>
  <si>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</si>
  <si>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</si>
  <si>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</si>
  <si>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</si>
  <si>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</si>
  <si>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</si>
  <si>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</si>
  <si>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</si>
  <si>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</si>
  <si>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</si>
  <si>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CÂMARA MUNICIPAL DE BACABAL</t>
  </si>
  <si>
    <t>PODER LEGISLATIVO - CÂMARA MUNICIPAL DE BACABAL</t>
  </si>
  <si>
    <t>CNPJ:. 05.627.716/0001-37</t>
  </si>
  <si>
    <t>MANUEL LIMA DA SILVA</t>
  </si>
  <si>
    <t>01/01 A 31/12/2015</t>
  </si>
  <si>
    <t>250.235.003-49</t>
  </si>
  <si>
    <t>JOSÉ ADEMIR DE CARVALHO</t>
  </si>
  <si>
    <t>1075MA</t>
  </si>
  <si>
    <t>AV. BARÃO DE RIO BRANCO, 160 CENTRO</t>
  </si>
  <si>
    <t>www.camaradebacabal.ma.gov.br</t>
  </si>
  <si>
    <t>PODER LEGISLATIVO - CÃMARA MUNICIPAL DE BACABAL</t>
  </si>
  <si>
    <t>PRIMEIRO QUADRIMESTRE DE 2015</t>
  </si>
  <si>
    <t>FONTE: Sistema FIORILLI, CÂMARA MUNICIPAL DE BACABAL, 22/05/2015, 18H28M</t>
  </si>
  <si>
    <t>PRIMEIRO QUADRIMESTRE 2015</t>
  </si>
  <si>
    <t>ABRIL</t>
  </si>
  <si>
    <t>MARÇO</t>
  </si>
  <si>
    <t>FEVEREIRO</t>
  </si>
  <si>
    <t>JANEIRO</t>
  </si>
  <si>
    <t>RECURSOS PRÓPRIOS</t>
  </si>
  <si>
    <t>PRIEMIRO QUADRIMESTRE DE 2015</t>
  </si>
  <si>
    <t>JUNHO</t>
  </si>
  <si>
    <t>JULHO</t>
  </si>
  <si>
    <t>AGOSTO</t>
  </si>
  <si>
    <t>DEZEMBRO</t>
  </si>
  <si>
    <t>NOVEMBRO</t>
  </si>
  <si>
    <t>OUTUBRO</t>
  </si>
  <si>
    <t>SETEMBRO</t>
  </si>
  <si>
    <t>MAIO</t>
  </si>
  <si>
    <t>MURAL DA CÂMARA E DA PREFEITURA MUNICIPAL</t>
  </si>
  <si>
    <t>99-3621-1803 e FAX 99-3621-1803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</si>
</sst>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#,##0.00\ ;&quot; (&quot;#,##0.00\);&quot; -&quot;#\ ;@\ "/>
    <numFmt numFmtId="166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4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0" applyNumberFormat="1" applyFont="1" applyFill="1" applyBorder="1" applyAlignment="1" applyProtection="1">
      <alignment/>
      <protection locked="0"/>
    </xf>
    <xf numFmtId="4" fontId="6" fillId="0" borderId="27" xfId="60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B23" sqref="B23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5"/>
      <c r="B1" s="145"/>
      <c r="C1" s="1"/>
      <c r="D1" s="1"/>
      <c r="E1" s="1"/>
      <c r="F1" s="1"/>
      <c r="G1" s="1"/>
      <c r="H1" s="1"/>
      <c r="I1" s="1"/>
    </row>
    <row r="2" spans="1:9" ht="18.75">
      <c r="A2" s="145" t="s">
        <v>0</v>
      </c>
      <c r="B2" s="145"/>
      <c r="C2" s="1"/>
      <c r="D2" s="1"/>
      <c r="E2" s="1"/>
      <c r="F2" s="1"/>
      <c r="G2" s="1"/>
      <c r="H2" s="1"/>
      <c r="I2" s="1"/>
    </row>
    <row r="3" spans="1:9" ht="18.75">
      <c r="A3" s="145" t="s">
        <v>167</v>
      </c>
      <c r="B3" s="145"/>
      <c r="C3" s="1"/>
      <c r="D3" s="1"/>
      <c r="E3" s="1"/>
      <c r="F3" s="1"/>
      <c r="G3" s="1"/>
      <c r="H3" s="1"/>
      <c r="I3" s="1"/>
    </row>
    <row r="4" spans="1:9" ht="18.75">
      <c r="A4" s="146" t="s">
        <v>1</v>
      </c>
      <c r="B4" s="146"/>
      <c r="C4" s="1"/>
      <c r="D4" s="1"/>
      <c r="E4" s="1"/>
      <c r="F4" s="1"/>
      <c r="G4" s="1"/>
      <c r="H4" s="1"/>
      <c r="I4" s="1"/>
    </row>
    <row r="5" spans="1:9" ht="18.75">
      <c r="A5" s="145" t="s">
        <v>176</v>
      </c>
      <c r="B5" s="145"/>
      <c r="C5" s="1"/>
      <c r="D5" s="1"/>
      <c r="E5" s="1"/>
      <c r="F5" s="1"/>
      <c r="G5" s="1"/>
      <c r="H5" s="1"/>
      <c r="I5" s="1"/>
    </row>
    <row r="6" spans="1:2" ht="22.5">
      <c r="A6" s="147" t="s">
        <v>2</v>
      </c>
      <c r="B6" s="147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168</v>
      </c>
    </row>
    <row r="10" spans="1:2" ht="12.75">
      <c r="A10" s="4" t="s">
        <v>5</v>
      </c>
      <c r="B10" s="5" t="s">
        <v>169</v>
      </c>
    </row>
    <row r="11" spans="1:2" ht="12.75">
      <c r="A11" s="4" t="s">
        <v>6</v>
      </c>
      <c r="B11" s="5" t="s">
        <v>170</v>
      </c>
    </row>
    <row r="12" spans="1:2" ht="12.75">
      <c r="A12" s="4" t="s">
        <v>7</v>
      </c>
      <c r="B12" s="5" t="s">
        <v>171</v>
      </c>
    </row>
    <row r="13" spans="1:2" ht="12.75">
      <c r="A13" s="4" t="s">
        <v>8</v>
      </c>
      <c r="B13" s="5" t="s">
        <v>172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193</v>
      </c>
    </row>
    <row r="17" spans="1:2" ht="12.75">
      <c r="A17" s="6" t="s">
        <v>11</v>
      </c>
      <c r="B17" s="144">
        <v>42146</v>
      </c>
    </row>
    <row r="18" spans="1:2" ht="12.75">
      <c r="A18" s="4" t="s">
        <v>12</v>
      </c>
      <c r="B18" s="144">
        <v>42147</v>
      </c>
    </row>
    <row r="19" spans="1:2" ht="12.75">
      <c r="A19" s="4"/>
      <c r="B19" s="5"/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173</v>
      </c>
    </row>
    <row r="22" spans="1:2" ht="12.75">
      <c r="A22" s="6" t="s">
        <v>15</v>
      </c>
      <c r="B22" s="5" t="s">
        <v>194</v>
      </c>
    </row>
    <row r="23" spans="1:2" ht="12.75">
      <c r="A23" s="7" t="s">
        <v>16</v>
      </c>
      <c r="B23" s="8" t="s">
        <v>174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2">
      <selection activeCell="A36" sqref="A36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48" t="s">
        <v>175</v>
      </c>
      <c r="B3" s="148"/>
      <c r="C3" s="148"/>
      <c r="D3" s="148"/>
      <c r="E3" s="148"/>
      <c r="F3" s="148"/>
      <c r="G3" s="148"/>
    </row>
    <row r="4" spans="1:7" ht="14.25" customHeight="1">
      <c r="A4" s="148" t="s">
        <v>0</v>
      </c>
      <c r="B4" s="148"/>
      <c r="C4" s="148"/>
      <c r="D4" s="148"/>
      <c r="E4" s="148"/>
      <c r="F4" s="148"/>
      <c r="G4" s="148"/>
    </row>
    <row r="5" spans="1:7" ht="14.25" customHeight="1">
      <c r="A5" s="149" t="s">
        <v>1</v>
      </c>
      <c r="B5" s="149"/>
      <c r="C5" s="149"/>
      <c r="D5" s="149"/>
      <c r="E5" s="149"/>
      <c r="F5" s="149"/>
      <c r="G5" s="149"/>
    </row>
    <row r="6" spans="1:7" ht="14.25" customHeight="1">
      <c r="A6" s="150" t="s">
        <v>19</v>
      </c>
      <c r="B6" s="150"/>
      <c r="C6" s="150"/>
      <c r="D6" s="150"/>
      <c r="E6" s="150"/>
      <c r="F6" s="150"/>
      <c r="G6" s="150"/>
    </row>
    <row r="7" spans="1:7" ht="14.25" customHeight="1">
      <c r="A7" s="149" t="s">
        <v>20</v>
      </c>
      <c r="B7" s="149"/>
      <c r="C7" s="149"/>
      <c r="D7" s="149"/>
      <c r="E7" s="149"/>
      <c r="F7" s="149"/>
      <c r="G7" s="149"/>
    </row>
    <row r="8" spans="1:7" ht="14.25" customHeight="1">
      <c r="A8" s="148" t="s">
        <v>176</v>
      </c>
      <c r="B8" s="148"/>
      <c r="C8" s="148"/>
      <c r="D8" s="148"/>
      <c r="E8" s="148"/>
      <c r="F8" s="148"/>
      <c r="G8" s="148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51" t="s">
        <v>22</v>
      </c>
      <c r="B11" s="151"/>
      <c r="C11" s="151"/>
      <c r="D11" s="151"/>
      <c r="E11" s="151"/>
      <c r="F11" s="152" t="s">
        <v>23</v>
      </c>
      <c r="G11" s="152"/>
    </row>
    <row r="12" spans="1:7" ht="14.25" customHeight="1">
      <c r="A12" s="151"/>
      <c r="B12" s="151"/>
      <c r="C12" s="151"/>
      <c r="D12" s="151"/>
      <c r="E12" s="151"/>
      <c r="F12" s="153" t="s">
        <v>24</v>
      </c>
      <c r="G12" s="153"/>
    </row>
    <row r="13" spans="1:7" ht="12.75" customHeight="1">
      <c r="A13" s="151"/>
      <c r="B13" s="151"/>
      <c r="C13" s="151"/>
      <c r="D13" s="151"/>
      <c r="E13" s="151"/>
      <c r="F13" s="154" t="s">
        <v>25</v>
      </c>
      <c r="G13" s="16" t="s">
        <v>26</v>
      </c>
    </row>
    <row r="14" spans="1:7" ht="12.75" customHeight="1">
      <c r="A14" s="151"/>
      <c r="B14" s="151"/>
      <c r="C14" s="151"/>
      <c r="D14" s="151"/>
      <c r="E14" s="151"/>
      <c r="F14" s="154"/>
      <c r="G14" s="14" t="s">
        <v>27</v>
      </c>
    </row>
    <row r="15" spans="1:7" ht="12.75" customHeight="1">
      <c r="A15" s="151"/>
      <c r="B15" s="151"/>
      <c r="C15" s="151"/>
      <c r="D15" s="151"/>
      <c r="E15" s="151"/>
      <c r="F15" s="154"/>
      <c r="G15" s="14" t="s">
        <v>28</v>
      </c>
    </row>
    <row r="16" spans="1:7" ht="12.75" customHeight="1">
      <c r="A16" s="151"/>
      <c r="B16" s="151"/>
      <c r="C16" s="151"/>
      <c r="D16" s="151"/>
      <c r="E16" s="151"/>
      <c r="F16" s="154"/>
      <c r="G16" s="17" t="s">
        <v>29</v>
      </c>
    </row>
    <row r="17" spans="1:7" ht="14.25" customHeight="1">
      <c r="A17" s="151"/>
      <c r="B17" s="151"/>
      <c r="C17" s="151"/>
      <c r="D17" s="151"/>
      <c r="E17" s="151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647008.96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647008.96</v>
      </c>
      <c r="G19" s="26">
        <v>0</v>
      </c>
    </row>
    <row r="20" spans="1:7" ht="14.25" customHeight="1">
      <c r="A20" s="24" t="s">
        <v>34</v>
      </c>
      <c r="B20" s="20"/>
      <c r="C20" s="20"/>
      <c r="D20" s="20"/>
      <c r="E20" s="20"/>
      <c r="F20" s="25">
        <v>0</v>
      </c>
      <c r="G20" s="26">
        <v>0</v>
      </c>
    </row>
    <row r="21" spans="1:7" ht="14.25" customHeight="1">
      <c r="A21" s="24" t="s">
        <v>35</v>
      </c>
      <c r="B21" s="20"/>
      <c r="C21" s="20"/>
      <c r="D21" s="20"/>
      <c r="E21" s="20"/>
      <c r="F21" s="25">
        <v>0</v>
      </c>
      <c r="G21" s="26">
        <v>0</v>
      </c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>
        <v>0</v>
      </c>
      <c r="G23" s="26">
        <v>0</v>
      </c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>
        <v>0</v>
      </c>
      <c r="G24" s="26">
        <v>0</v>
      </c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>
        <v>0</v>
      </c>
      <c r="G25" s="26">
        <v>0</v>
      </c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647008.96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55">
        <f>F27+G27</f>
        <v>647008.96</v>
      </c>
      <c r="G28" s="155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56" t="s">
        <v>43</v>
      </c>
      <c r="B30" s="156"/>
      <c r="C30" s="156"/>
      <c r="D30" s="156"/>
      <c r="E30" s="156"/>
      <c r="F30" s="157" t="s">
        <v>44</v>
      </c>
      <c r="G30" s="157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8">
        <v>70037180.63</v>
      </c>
      <c r="G31" s="158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59">
        <f>IF(F31="",0,IF(F31=0,0,F28/F31))</f>
        <v>0.009238078320400831</v>
      </c>
      <c r="G32" s="159"/>
    </row>
    <row r="33" spans="1:7" s="30" customFormat="1" ht="14.25" customHeight="1">
      <c r="A33" s="160" t="s">
        <v>47</v>
      </c>
      <c r="B33" s="160"/>
      <c r="C33" s="160"/>
      <c r="D33" s="160"/>
      <c r="E33" s="160"/>
      <c r="F33" s="161">
        <f>+F31*0.06</f>
        <v>4202230.8378</v>
      </c>
      <c r="G33" s="161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1">
        <f>+F33*0.95</f>
        <v>3992119.2959100003</v>
      </c>
      <c r="G34" s="161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1">
        <f>+F33*0.9</f>
        <v>3782007.75402</v>
      </c>
      <c r="G35" s="161"/>
    </row>
    <row r="36" spans="1:7" s="30" customFormat="1" ht="14.25" customHeight="1">
      <c r="A36" s="39" t="s">
        <v>177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62" t="s">
        <v>57</v>
      </c>
      <c r="B46" s="162"/>
      <c r="C46" s="162"/>
      <c r="D46" s="162"/>
      <c r="E46" s="162"/>
      <c r="F46" s="162"/>
      <c r="G46" s="162"/>
      <c r="H46" s="162"/>
      <c r="I46" s="162"/>
    </row>
    <row r="47" spans="1:9" s="40" customFormat="1" ht="13.5" customHeight="1">
      <c r="A47" s="163" t="s">
        <v>58</v>
      </c>
      <c r="B47" s="163"/>
      <c r="C47" s="163"/>
      <c r="D47" s="163"/>
      <c r="E47" s="163"/>
      <c r="F47" s="163"/>
      <c r="G47" s="163"/>
      <c r="H47" s="163"/>
      <c r="I47" s="163"/>
    </row>
    <row r="48" spans="1:9" s="40" customFormat="1" ht="13.5" customHeight="1">
      <c r="A48" s="164" t="s">
        <v>59</v>
      </c>
      <c r="B48" s="164"/>
      <c r="C48" s="164"/>
      <c r="D48" s="165" t="s">
        <v>60</v>
      </c>
      <c r="E48" s="165"/>
      <c r="F48" s="165"/>
      <c r="G48" s="166" t="s">
        <v>61</v>
      </c>
      <c r="H48" s="166"/>
      <c r="I48" s="166"/>
    </row>
    <row r="49" spans="1:9" s="40" customFormat="1" ht="13.5" customHeight="1">
      <c r="A49" s="164" t="s">
        <v>62</v>
      </c>
      <c r="B49" s="164"/>
      <c r="C49" s="164"/>
      <c r="D49" s="165" t="s">
        <v>63</v>
      </c>
      <c r="E49" s="165"/>
      <c r="F49" s="165"/>
      <c r="G49" s="166" t="s">
        <v>64</v>
      </c>
      <c r="H49" s="166"/>
      <c r="I49" s="166"/>
    </row>
    <row r="50" spans="1:9" ht="7.5" customHeight="1">
      <c r="A50" s="169" t="s">
        <v>65</v>
      </c>
      <c r="B50" s="170" t="s">
        <v>66</v>
      </c>
      <c r="C50" s="170" t="s">
        <v>67</v>
      </c>
      <c r="D50" s="170" t="s">
        <v>68</v>
      </c>
      <c r="E50" s="170" t="s">
        <v>69</v>
      </c>
      <c r="F50" s="170" t="s">
        <v>66</v>
      </c>
      <c r="G50" s="170" t="s">
        <v>70</v>
      </c>
      <c r="H50" s="170" t="s">
        <v>69</v>
      </c>
      <c r="I50" s="173" t="s">
        <v>66</v>
      </c>
    </row>
    <row r="51" spans="1:9" ht="7.5" customHeight="1">
      <c r="A51" s="169"/>
      <c r="B51" s="170"/>
      <c r="C51" s="170"/>
      <c r="D51" s="170"/>
      <c r="E51" s="170"/>
      <c r="F51" s="170"/>
      <c r="G51" s="170"/>
      <c r="H51" s="170"/>
      <c r="I51" s="173"/>
    </row>
    <row r="52" spans="1:9" ht="7.5" customHeight="1">
      <c r="A52" s="169"/>
      <c r="B52" s="170"/>
      <c r="C52" s="170"/>
      <c r="D52" s="170"/>
      <c r="E52" s="170"/>
      <c r="F52" s="170"/>
      <c r="G52" s="170"/>
      <c r="H52" s="170"/>
      <c r="I52" s="173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68"/>
      <c r="B54" s="168"/>
      <c r="C54" s="167">
        <f>+B54-A54</f>
        <v>0</v>
      </c>
      <c r="D54" s="167">
        <f>+C54/3</f>
        <v>0</v>
      </c>
      <c r="E54" s="167">
        <f>+B54-D54</f>
        <v>0</v>
      </c>
      <c r="F54" s="168"/>
      <c r="G54" s="167">
        <f>+F54-A54</f>
        <v>0</v>
      </c>
      <c r="H54" s="167">
        <f>+A54</f>
        <v>0</v>
      </c>
      <c r="I54" s="171"/>
    </row>
    <row r="55" spans="1:9" ht="7.5" customHeight="1">
      <c r="A55" s="168"/>
      <c r="B55" s="168"/>
      <c r="C55" s="167"/>
      <c r="D55" s="167"/>
      <c r="E55" s="167"/>
      <c r="F55" s="167"/>
      <c r="G55" s="167"/>
      <c r="H55" s="167"/>
      <c r="I55" s="171"/>
    </row>
    <row r="56" spans="1:9" ht="12.75" customHeight="1">
      <c r="A56" s="172" t="s">
        <v>78</v>
      </c>
      <c r="B56" s="172"/>
      <c r="C56" s="172"/>
      <c r="D56" s="172"/>
      <c r="E56" s="172"/>
      <c r="F56" s="172"/>
      <c r="G56" s="172"/>
      <c r="H56" s="172"/>
      <c r="I56" s="172"/>
    </row>
  </sheetData>
  <sheetProtection password="DA51" sheet="1" selectLockedCells="1"/>
  <mergeCells count="46"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A46:I46"/>
    <mergeCell ref="A47:I47"/>
    <mergeCell ref="A48:C48"/>
    <mergeCell ref="D48:F48"/>
    <mergeCell ref="G48:I48"/>
    <mergeCell ref="A49:C49"/>
    <mergeCell ref="D49:F49"/>
    <mergeCell ref="G49:I49"/>
    <mergeCell ref="F31:G31"/>
    <mergeCell ref="F32:G32"/>
    <mergeCell ref="A33:E33"/>
    <mergeCell ref="F33:G33"/>
    <mergeCell ref="F34:G34"/>
    <mergeCell ref="F35:G35"/>
    <mergeCell ref="A11:E17"/>
    <mergeCell ref="F11:G11"/>
    <mergeCell ref="F12:G12"/>
    <mergeCell ref="F13:F16"/>
    <mergeCell ref="F28:G28"/>
    <mergeCell ref="A30:E30"/>
    <mergeCell ref="F30:G30"/>
    <mergeCell ref="A3:G3"/>
    <mergeCell ref="A4:G4"/>
    <mergeCell ref="A5:G5"/>
    <mergeCell ref="A6:G6"/>
    <mergeCell ref="A7:G7"/>
    <mergeCell ref="A8:G8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7">
      <selection activeCell="A35" sqref="A35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74" t="s">
        <v>166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1.25" customHeight="1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11.25" customHeight="1">
      <c r="A5" s="175" t="s">
        <v>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1.25" customHeight="1">
      <c r="A6" s="176" t="s">
        <v>19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ht="11.25" customHeight="1">
      <c r="A7" s="175" t="s">
        <v>20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1.25" customHeight="1">
      <c r="A8" s="174" t="s">
        <v>178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77" t="s">
        <v>22</v>
      </c>
      <c r="B11" s="178" t="s">
        <v>23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ht="11.25" customHeight="1">
      <c r="A12" s="177"/>
      <c r="B12" s="179" t="s">
        <v>24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1:15" ht="11.25" customHeight="1">
      <c r="A13" s="177"/>
      <c r="B13" s="180" t="s">
        <v>25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48" t="s">
        <v>26</v>
      </c>
    </row>
    <row r="14" spans="1:15" ht="11.25" customHeight="1">
      <c r="A14" s="177"/>
      <c r="B14" s="181" t="s">
        <v>192</v>
      </c>
      <c r="C14" s="181" t="s">
        <v>185</v>
      </c>
      <c r="D14" s="181" t="s">
        <v>186</v>
      </c>
      <c r="E14" s="181" t="s">
        <v>187</v>
      </c>
      <c r="F14" s="181" t="s">
        <v>191</v>
      </c>
      <c r="G14" s="181" t="s">
        <v>190</v>
      </c>
      <c r="H14" s="181" t="s">
        <v>189</v>
      </c>
      <c r="I14" s="181" t="s">
        <v>188</v>
      </c>
      <c r="J14" s="181" t="s">
        <v>182</v>
      </c>
      <c r="K14" s="181" t="s">
        <v>181</v>
      </c>
      <c r="L14" s="181" t="s">
        <v>180</v>
      </c>
      <c r="M14" s="182" t="s">
        <v>179</v>
      </c>
      <c r="N14" s="49" t="s">
        <v>80</v>
      </c>
      <c r="O14" s="50" t="s">
        <v>81</v>
      </c>
    </row>
    <row r="15" spans="1:15" ht="11.25" customHeight="1">
      <c r="A15" s="177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51" t="s">
        <v>82</v>
      </c>
      <c r="O15" s="50" t="s">
        <v>83</v>
      </c>
    </row>
    <row r="16" spans="1:15" ht="11.25" customHeight="1">
      <c r="A16" s="177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  <c r="N16" s="51" t="s">
        <v>84</v>
      </c>
      <c r="O16" s="52" t="s">
        <v>29</v>
      </c>
    </row>
    <row r="17" spans="1:15" ht="11.25" customHeight="1">
      <c r="A17" s="177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 aca="true" t="shared" si="0" ref="B18:M18">B19+B20+B21</f>
        <v>149578.33</v>
      </c>
      <c r="C18" s="56">
        <f t="shared" si="0"/>
        <v>149237</v>
      </c>
      <c r="D18" s="56">
        <f t="shared" si="0"/>
        <v>150115.06</v>
      </c>
      <c r="E18" s="56">
        <f t="shared" si="0"/>
        <v>149578.33</v>
      </c>
      <c r="F18" s="56">
        <f t="shared" si="0"/>
        <v>149100.8</v>
      </c>
      <c r="G18" s="56">
        <f t="shared" si="0"/>
        <v>180763.36</v>
      </c>
      <c r="H18" s="56">
        <f t="shared" si="0"/>
        <v>159528.97</v>
      </c>
      <c r="I18" s="56">
        <f t="shared" si="0"/>
        <v>159137.84</v>
      </c>
      <c r="J18" s="56">
        <f t="shared" si="0"/>
        <v>161949.24</v>
      </c>
      <c r="K18" s="56">
        <f t="shared" si="0"/>
        <v>162211.91</v>
      </c>
      <c r="L18" s="56">
        <f t="shared" si="0"/>
        <v>161817.9</v>
      </c>
      <c r="M18" s="56">
        <f t="shared" si="0"/>
        <v>161029.91</v>
      </c>
      <c r="N18" s="57">
        <f>SUM(B18:M18)</f>
        <v>1894048.65</v>
      </c>
      <c r="O18" s="57">
        <f>SUM(O19:O21)</f>
        <v>0</v>
      </c>
    </row>
    <row r="19" spans="1:15" ht="11.25" customHeight="1">
      <c r="A19" s="58" t="s">
        <v>85</v>
      </c>
      <c r="B19" s="59">
        <v>149578.33</v>
      </c>
      <c r="C19" s="60">
        <v>149237</v>
      </c>
      <c r="D19" s="61">
        <v>150115.06</v>
      </c>
      <c r="E19" s="61">
        <v>149578.33</v>
      </c>
      <c r="F19" s="61">
        <v>149100.8</v>
      </c>
      <c r="G19" s="61">
        <v>180763.36</v>
      </c>
      <c r="H19" s="61">
        <v>159528.97</v>
      </c>
      <c r="I19" s="61">
        <v>159137.84</v>
      </c>
      <c r="J19" s="61">
        <v>161949.24</v>
      </c>
      <c r="K19" s="61">
        <v>162211.91</v>
      </c>
      <c r="L19" s="61">
        <v>161817.9</v>
      </c>
      <c r="M19" s="61">
        <v>161029.91</v>
      </c>
      <c r="N19" s="61"/>
      <c r="O19" s="61"/>
    </row>
    <row r="20" spans="1:15" ht="11.25" customHeight="1">
      <c r="A20" s="58" t="s">
        <v>86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87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88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89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149578.33</v>
      </c>
      <c r="C27" s="70">
        <f t="shared" si="2"/>
        <v>149237</v>
      </c>
      <c r="D27" s="70">
        <f t="shared" si="2"/>
        <v>150115.06</v>
      </c>
      <c r="E27" s="70">
        <f t="shared" si="2"/>
        <v>149578.33</v>
      </c>
      <c r="F27" s="70">
        <f t="shared" si="2"/>
        <v>149100.8</v>
      </c>
      <c r="G27" s="70">
        <f t="shared" si="2"/>
        <v>180763.36</v>
      </c>
      <c r="H27" s="70">
        <f t="shared" si="2"/>
        <v>159528.97</v>
      </c>
      <c r="I27" s="70">
        <f t="shared" si="2"/>
        <v>159137.84</v>
      </c>
      <c r="J27" s="70">
        <f t="shared" si="2"/>
        <v>161949.24</v>
      </c>
      <c r="K27" s="70">
        <f t="shared" si="2"/>
        <v>162211.91</v>
      </c>
      <c r="L27" s="70">
        <f t="shared" si="2"/>
        <v>161817.9</v>
      </c>
      <c r="M27" s="70">
        <f t="shared" si="2"/>
        <v>161029.91</v>
      </c>
      <c r="N27" s="70">
        <f t="shared" si="2"/>
        <v>1894048.65</v>
      </c>
      <c r="O27" s="71">
        <f t="shared" si="2"/>
        <v>0</v>
      </c>
      <c r="P27" s="72"/>
    </row>
    <row r="28" spans="1:15" ht="11.25" customHeight="1">
      <c r="A28" s="73" t="s">
        <v>42</v>
      </c>
      <c r="B28" s="183">
        <f>N27+O27</f>
        <v>1894048.65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</row>
    <row r="29" spans="1:15" ht="6.7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</row>
    <row r="30" spans="1:15" ht="11.25" customHeight="1">
      <c r="A30" s="74" t="s">
        <v>43</v>
      </c>
      <c r="B30" s="185" t="s">
        <v>44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1.25" customHeight="1">
      <c r="A31" s="73" t="s">
        <v>45</v>
      </c>
      <c r="B31" s="186">
        <v>70037180.63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</row>
    <row r="32" spans="1:15" ht="12.75" customHeight="1">
      <c r="A32" s="75" t="s">
        <v>46</v>
      </c>
      <c r="B32" s="187">
        <f>IF(B31="",0,IF(B31=0,0,B28/B31))</f>
        <v>0.02704347366588163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1:15" ht="11.25" customHeight="1">
      <c r="A33" s="76" t="s">
        <v>47</v>
      </c>
      <c r="B33" s="183">
        <f>+B32*0.06</f>
        <v>0.0016226084199528978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</row>
    <row r="34" spans="1:15" ht="11.25" customHeight="1">
      <c r="A34" s="73" t="s">
        <v>48</v>
      </c>
      <c r="B34" s="183">
        <f>+B33*0.95</f>
        <v>0.001541477998955253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</row>
    <row r="35" spans="1:15" ht="11.25" customHeight="1">
      <c r="A35" s="77" t="s">
        <v>177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B34:O34"/>
    <mergeCell ref="B28:O28"/>
    <mergeCell ref="A29:O29"/>
    <mergeCell ref="B30:O30"/>
    <mergeCell ref="B31:O31"/>
    <mergeCell ref="B32:O32"/>
    <mergeCell ref="B33:O33"/>
    <mergeCell ref="H14:H17"/>
    <mergeCell ref="I14:I17"/>
    <mergeCell ref="J14:J17"/>
    <mergeCell ref="K14:K17"/>
    <mergeCell ref="L14:L17"/>
    <mergeCell ref="M14:M17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A3:O3"/>
    <mergeCell ref="A4:O4"/>
    <mergeCell ref="A5:O5"/>
    <mergeCell ref="A6:O6"/>
    <mergeCell ref="A7:O7"/>
    <mergeCell ref="A8:O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A8" sqref="A8:D8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1" t="s">
        <v>91</v>
      </c>
      <c r="B1" s="191"/>
      <c r="C1" s="191"/>
      <c r="D1" s="191"/>
    </row>
    <row r="2" spans="1:4" ht="11.25" customHeight="1">
      <c r="A2" s="192"/>
      <c r="B2" s="192"/>
      <c r="C2" s="192"/>
      <c r="D2" s="192"/>
    </row>
    <row r="3" spans="1:4" ht="11.25" customHeight="1">
      <c r="A3" s="193" t="s">
        <v>166</v>
      </c>
      <c r="B3" s="193"/>
      <c r="C3" s="193"/>
      <c r="D3" s="193"/>
    </row>
    <row r="4" spans="1:4" ht="11.25" customHeight="1">
      <c r="A4" s="194" t="s">
        <v>0</v>
      </c>
      <c r="B4" s="194"/>
      <c r="C4" s="194"/>
      <c r="D4" s="194"/>
    </row>
    <row r="5" spans="1:4" ht="11.25" customHeight="1">
      <c r="A5" s="195" t="s">
        <v>1</v>
      </c>
      <c r="B5" s="195"/>
      <c r="C5" s="195"/>
      <c r="D5" s="195"/>
    </row>
    <row r="6" spans="1:4" ht="11.25" customHeight="1">
      <c r="A6" s="196" t="s">
        <v>92</v>
      </c>
      <c r="B6" s="196"/>
      <c r="C6" s="196"/>
      <c r="D6" s="196"/>
    </row>
    <row r="7" spans="1:4" ht="11.25" customHeight="1">
      <c r="A7" s="194" t="s">
        <v>20</v>
      </c>
      <c r="B7" s="194"/>
      <c r="C7" s="194"/>
      <c r="D7" s="194"/>
    </row>
    <row r="8" spans="1:4" ht="11.25" customHeight="1">
      <c r="A8" s="193" t="s">
        <v>176</v>
      </c>
      <c r="B8" s="193"/>
      <c r="C8" s="193"/>
      <c r="D8" s="193"/>
    </row>
    <row r="9" spans="1:4" ht="11.25" customHeight="1">
      <c r="A9" s="194"/>
      <c r="B9" s="194"/>
      <c r="C9" s="194"/>
      <c r="D9" s="194"/>
    </row>
    <row r="10" spans="1:5" ht="11.25" customHeight="1">
      <c r="A10" s="200" t="s">
        <v>93</v>
      </c>
      <c r="B10" s="200"/>
      <c r="C10" s="200"/>
      <c r="D10" s="80">
        <v>1</v>
      </c>
      <c r="E10" s="81"/>
    </row>
    <row r="11" spans="1:5" ht="11.25" customHeight="1">
      <c r="A11" s="201" t="s">
        <v>94</v>
      </c>
      <c r="B11" s="188" t="s">
        <v>95</v>
      </c>
      <c r="C11" s="189" t="s">
        <v>96</v>
      </c>
      <c r="D11" s="190" t="s">
        <v>97</v>
      </c>
      <c r="E11" s="81"/>
    </row>
    <row r="12" spans="1:5" ht="11.25" customHeight="1">
      <c r="A12" s="201"/>
      <c r="B12" s="188"/>
      <c r="C12" s="189"/>
      <c r="D12" s="190"/>
      <c r="E12" s="81"/>
    </row>
    <row r="13" spans="1:5" ht="11.25" customHeight="1">
      <c r="A13" s="201"/>
      <c r="B13" s="188"/>
      <c r="C13" s="189"/>
      <c r="D13" s="190"/>
      <c r="E13" s="81"/>
    </row>
    <row r="14" spans="1:5" ht="11.25" customHeight="1">
      <c r="A14" s="201"/>
      <c r="B14" s="82" t="s">
        <v>30</v>
      </c>
      <c r="C14" s="83" t="s">
        <v>31</v>
      </c>
      <c r="D14" s="84" t="s">
        <v>98</v>
      </c>
      <c r="E14" s="81"/>
    </row>
    <row r="15" spans="1:5" s="90" customFormat="1" ht="11.25" customHeight="1">
      <c r="A15" s="85" t="s">
        <v>183</v>
      </c>
      <c r="B15" s="86">
        <v>162165.37</v>
      </c>
      <c r="C15" s="87">
        <v>33993.49</v>
      </c>
      <c r="D15" s="88">
        <f aca="true" t="shared" si="0" ref="D15:D41">B15-C15</f>
        <v>128171.88</v>
      </c>
      <c r="E15" s="89"/>
    </row>
    <row r="16" spans="1:5" s="90" customFormat="1" ht="11.25" customHeight="1">
      <c r="A16" s="91" t="s">
        <v>99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99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99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99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99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99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99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99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99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99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99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99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99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99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99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99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99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99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99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99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99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99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99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100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100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100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101</v>
      </c>
      <c r="B42" s="98">
        <f>SUM(B15:B41)</f>
        <v>162165.37</v>
      </c>
      <c r="C42" s="98">
        <f>SUM(C15:C41)</f>
        <v>33993.49</v>
      </c>
      <c r="D42" s="99">
        <f>SUM(D15:D41)</f>
        <v>128171.88</v>
      </c>
      <c r="E42" s="100"/>
    </row>
    <row r="43" spans="1:5" s="90" customFormat="1" ht="11.25" customHeight="1">
      <c r="A43" s="102" t="s">
        <v>102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102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102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102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102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102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102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102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102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102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102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102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102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102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102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102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102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102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102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102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102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102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102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102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100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100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100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103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104</v>
      </c>
      <c r="B71" s="105">
        <f>+B70+B42</f>
        <v>162165.37</v>
      </c>
      <c r="C71" s="105">
        <f>C42+C70</f>
        <v>33993.49</v>
      </c>
      <c r="D71" s="106">
        <f>D42+D70</f>
        <v>128171.88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105</v>
      </c>
      <c r="B73" s="197"/>
      <c r="C73" s="197"/>
      <c r="D73" s="198"/>
      <c r="E73" s="100"/>
    </row>
    <row r="74" spans="1:5" s="101" customFormat="1" ht="11.25" customHeight="1">
      <c r="A74" s="110" t="s">
        <v>106</v>
      </c>
      <c r="B74" s="197"/>
      <c r="C74" s="197"/>
      <c r="D74" s="198"/>
      <c r="E74" s="100"/>
    </row>
    <row r="75" spans="1:4" ht="11.25" customHeight="1">
      <c r="A75" s="199" t="s">
        <v>177</v>
      </c>
      <c r="B75" s="199"/>
      <c r="C75" s="199"/>
      <c r="D75" s="111"/>
    </row>
    <row r="76" spans="1:4" ht="11.25" customHeight="1">
      <c r="A76" s="192" t="s">
        <v>107</v>
      </c>
      <c r="B76" s="192"/>
      <c r="C76" s="192"/>
      <c r="D76" s="112"/>
    </row>
  </sheetData>
  <sheetProtection password="DA51" sheet="1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97" sqref="A97:G97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02" t="s">
        <v>108</v>
      </c>
      <c r="B1" s="202"/>
      <c r="C1" s="202"/>
      <c r="D1" s="202"/>
      <c r="E1" s="202"/>
      <c r="F1" s="202"/>
      <c r="G1" s="202"/>
    </row>
    <row r="2" spans="1:7" ht="11.25" customHeight="1">
      <c r="A2" s="203"/>
      <c r="B2" s="203"/>
      <c r="C2" s="203"/>
      <c r="D2" s="203"/>
      <c r="E2" s="203"/>
      <c r="F2" s="203"/>
      <c r="G2" s="203"/>
    </row>
    <row r="3" spans="1:7" ht="11.25" customHeight="1">
      <c r="A3" s="204" t="s">
        <v>166</v>
      </c>
      <c r="B3" s="204"/>
      <c r="C3" s="204"/>
      <c r="D3" s="204"/>
      <c r="E3" s="204"/>
      <c r="F3" s="204"/>
      <c r="G3" s="204"/>
    </row>
    <row r="4" spans="1:7" ht="11.25" customHeight="1">
      <c r="A4" s="203" t="s">
        <v>1</v>
      </c>
      <c r="B4" s="203"/>
      <c r="C4" s="203"/>
      <c r="D4" s="203"/>
      <c r="E4" s="203"/>
      <c r="F4" s="203"/>
      <c r="G4" s="203"/>
    </row>
    <row r="5" spans="1:7" s="12" customFormat="1" ht="11.25" customHeight="1">
      <c r="A5" s="205" t="s">
        <v>109</v>
      </c>
      <c r="B5" s="205"/>
      <c r="C5" s="205"/>
      <c r="D5" s="205"/>
      <c r="E5" s="205"/>
      <c r="F5" s="205"/>
      <c r="G5" s="205"/>
    </row>
    <row r="6" spans="1:7" s="12" customFormat="1" ht="11.25" customHeight="1">
      <c r="A6" s="203" t="s">
        <v>20</v>
      </c>
      <c r="B6" s="203"/>
      <c r="C6" s="203"/>
      <c r="D6" s="203"/>
      <c r="E6" s="203"/>
      <c r="F6" s="203"/>
      <c r="G6" s="203"/>
    </row>
    <row r="7" spans="1:7" s="12" customFormat="1" ht="11.25" customHeight="1">
      <c r="A7" s="204" t="s">
        <v>184</v>
      </c>
      <c r="B7" s="204"/>
      <c r="C7" s="204"/>
      <c r="D7" s="204"/>
      <c r="E7" s="204"/>
      <c r="F7" s="204"/>
      <c r="G7" s="204"/>
    </row>
    <row r="8" spans="1:7" ht="11.25" customHeight="1">
      <c r="A8" s="206"/>
      <c r="B8" s="206"/>
      <c r="C8" s="206"/>
      <c r="D8" s="206"/>
      <c r="E8" s="206"/>
      <c r="F8" s="206"/>
      <c r="G8" s="206"/>
    </row>
    <row r="9" spans="1:7" ht="11.25" customHeight="1">
      <c r="A9" s="207" t="s">
        <v>110</v>
      </c>
      <c r="B9" s="207"/>
      <c r="C9" s="207"/>
      <c r="D9" s="207"/>
      <c r="E9" s="207"/>
      <c r="F9" s="208">
        <v>1</v>
      </c>
      <c r="G9" s="208"/>
    </row>
    <row r="10" spans="1:7" ht="18" customHeight="1">
      <c r="A10" s="209" t="s">
        <v>94</v>
      </c>
      <c r="B10" s="210" t="s">
        <v>111</v>
      </c>
      <c r="C10" s="210"/>
      <c r="D10" s="210"/>
      <c r="E10" s="210"/>
      <c r="F10" s="210" t="s">
        <v>112</v>
      </c>
      <c r="G10" s="211" t="s">
        <v>113</v>
      </c>
    </row>
    <row r="11" spans="1:7" ht="18" customHeight="1">
      <c r="A11" s="209"/>
      <c r="B11" s="212" t="s">
        <v>114</v>
      </c>
      <c r="C11" s="212"/>
      <c r="D11" s="212" t="s">
        <v>115</v>
      </c>
      <c r="E11" s="212"/>
      <c r="F11" s="210"/>
      <c r="G11" s="211"/>
    </row>
    <row r="12" spans="1:7" ht="18" customHeight="1">
      <c r="A12" s="209"/>
      <c r="B12" s="113" t="s">
        <v>116</v>
      </c>
      <c r="C12" s="210" t="s">
        <v>117</v>
      </c>
      <c r="D12" s="210" t="s">
        <v>118</v>
      </c>
      <c r="E12" s="210" t="s">
        <v>117</v>
      </c>
      <c r="F12" s="210"/>
      <c r="G12" s="211"/>
    </row>
    <row r="13" spans="1:7" ht="18" customHeight="1">
      <c r="A13" s="209"/>
      <c r="B13" s="114" t="s">
        <v>119</v>
      </c>
      <c r="C13" s="210"/>
      <c r="D13" s="210"/>
      <c r="E13" s="210"/>
      <c r="F13" s="210"/>
      <c r="G13" s="211"/>
    </row>
    <row r="14" spans="1:7" ht="11.25" customHeight="1">
      <c r="A14" s="115" t="s">
        <v>99</v>
      </c>
      <c r="B14" s="116"/>
      <c r="C14" s="116"/>
      <c r="D14" s="116"/>
      <c r="E14" s="116"/>
      <c r="F14" s="116"/>
      <c r="G14" s="117"/>
    </row>
    <row r="15" spans="1:7" ht="11.25" customHeight="1">
      <c r="A15" s="115" t="s">
        <v>99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99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100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100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100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101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102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102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102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100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100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100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103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104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13"/>
      <c r="B95" s="213"/>
      <c r="C95" s="213"/>
      <c r="D95" s="213"/>
      <c r="E95" s="213"/>
      <c r="F95" s="213"/>
      <c r="G95" s="213"/>
    </row>
    <row r="96" spans="1:7" ht="11.25" customHeight="1">
      <c r="A96" s="122" t="s">
        <v>120</v>
      </c>
      <c r="B96" s="126"/>
      <c r="C96" s="126"/>
      <c r="D96" s="126"/>
      <c r="E96" s="126"/>
      <c r="F96" s="126"/>
      <c r="G96" s="127"/>
    </row>
    <row r="97" spans="1:7" ht="11.25" customHeight="1">
      <c r="A97" s="214" t="s">
        <v>50</v>
      </c>
      <c r="B97" s="214"/>
      <c r="C97" s="214"/>
      <c r="D97" s="214"/>
      <c r="E97" s="214"/>
      <c r="F97" s="214"/>
      <c r="G97" s="214"/>
    </row>
    <row r="98" spans="1:7" ht="11.25" customHeight="1">
      <c r="A98" s="215" t="s">
        <v>107</v>
      </c>
      <c r="B98" s="215"/>
      <c r="C98" s="215"/>
      <c r="D98" s="215"/>
      <c r="E98" s="215"/>
      <c r="F98" s="215"/>
      <c r="G98" s="215"/>
    </row>
  </sheetData>
  <sheetProtection password="DA51" sheet="1"/>
  <mergeCells count="22">
    <mergeCell ref="C12:C13"/>
    <mergeCell ref="D12:D13"/>
    <mergeCell ref="E12:E13"/>
    <mergeCell ref="A95:G95"/>
    <mergeCell ref="A97:G97"/>
    <mergeCell ref="A98:G98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121</v>
      </c>
    </row>
    <row r="2" ht="11.25" customHeight="1">
      <c r="A2" s="101"/>
    </row>
    <row r="3" spans="1:3" ht="11.25" customHeight="1">
      <c r="A3" s="174" t="s">
        <v>166</v>
      </c>
      <c r="B3" s="174"/>
      <c r="C3" s="174"/>
    </row>
    <row r="4" spans="1:3" ht="11.25" customHeight="1">
      <c r="A4" s="174" t="s">
        <v>0</v>
      </c>
      <c r="B4" s="174"/>
      <c r="C4" s="174"/>
    </row>
    <row r="5" spans="1:3" ht="11.25" customHeight="1">
      <c r="A5" s="175" t="s">
        <v>1</v>
      </c>
      <c r="B5" s="175"/>
      <c r="C5" s="175"/>
    </row>
    <row r="6" spans="1:3" s="46" customFormat="1" ht="11.25" customHeight="1">
      <c r="A6" s="176" t="s">
        <v>122</v>
      </c>
      <c r="B6" s="176"/>
      <c r="C6" s="176"/>
    </row>
    <row r="7" spans="1:3" s="46" customFormat="1" ht="11.25" customHeight="1">
      <c r="A7" s="175" t="s">
        <v>20</v>
      </c>
      <c r="B7" s="175"/>
      <c r="C7" s="175"/>
    </row>
    <row r="8" spans="1:3" s="46" customFormat="1" ht="11.25" customHeight="1">
      <c r="A8" s="174" t="s">
        <v>176</v>
      </c>
      <c r="B8" s="174"/>
      <c r="C8" s="174"/>
    </row>
    <row r="9" spans="1:3" ht="11.25" customHeight="1">
      <c r="A9" s="1"/>
      <c r="B9" s="1"/>
      <c r="C9" s="1"/>
    </row>
    <row r="10" spans="1:3" ht="11.25" customHeight="1">
      <c r="A10" s="45" t="s">
        <v>123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124</v>
      </c>
    </row>
    <row r="12" spans="1:3" ht="11.25" customHeight="1">
      <c r="A12" s="131" t="s">
        <v>125</v>
      </c>
      <c r="B12" s="132">
        <v>647008.96</v>
      </c>
      <c r="C12" s="132">
        <v>0.92</v>
      </c>
    </row>
    <row r="13" spans="1:3" ht="11.25" customHeight="1">
      <c r="A13" s="131" t="s">
        <v>126</v>
      </c>
      <c r="B13" s="132">
        <v>3992119.3</v>
      </c>
      <c r="C13" s="132">
        <v>95</v>
      </c>
    </row>
    <row r="14" spans="1:3" ht="11.25" customHeight="1">
      <c r="A14" s="133" t="s">
        <v>127</v>
      </c>
      <c r="B14" s="134">
        <v>3782007.75</v>
      </c>
      <c r="C14" s="134">
        <v>90</v>
      </c>
    </row>
    <row r="15" spans="1:3" ht="11.25" customHeight="1">
      <c r="A15" s="55"/>
      <c r="B15" s="55"/>
      <c r="C15" s="55"/>
    </row>
    <row r="16" spans="1:3" ht="11.25" customHeight="1">
      <c r="A16" s="129" t="s">
        <v>128</v>
      </c>
      <c r="B16" s="130" t="s">
        <v>44</v>
      </c>
      <c r="C16" s="130" t="s">
        <v>124</v>
      </c>
    </row>
    <row r="17" spans="1:3" ht="11.25" customHeight="1">
      <c r="A17" s="131" t="s">
        <v>129</v>
      </c>
      <c r="B17" s="132">
        <v>0</v>
      </c>
      <c r="C17" s="132">
        <v>0</v>
      </c>
    </row>
    <row r="18" spans="1:3" ht="11.25" customHeight="1">
      <c r="A18" s="133" t="s">
        <v>130</v>
      </c>
      <c r="B18" s="134">
        <v>0</v>
      </c>
      <c r="C18" s="134">
        <v>0</v>
      </c>
    </row>
    <row r="19" spans="1:3" ht="11.25" customHeight="1">
      <c r="A19" s="55"/>
      <c r="B19" s="55"/>
      <c r="C19" s="55"/>
    </row>
    <row r="20" spans="1:3" ht="11.25" customHeight="1">
      <c r="A20" s="129" t="s">
        <v>131</v>
      </c>
      <c r="B20" s="130" t="s">
        <v>44</v>
      </c>
      <c r="C20" s="130" t="s">
        <v>124</v>
      </c>
    </row>
    <row r="21" spans="1:3" ht="11.25" customHeight="1">
      <c r="A21" s="131" t="s">
        <v>132</v>
      </c>
      <c r="B21" s="132"/>
      <c r="C21" s="132">
        <v>0</v>
      </c>
    </row>
    <row r="22" spans="1:3" ht="11.25" customHeight="1">
      <c r="A22" s="133" t="s">
        <v>130</v>
      </c>
      <c r="B22" s="134"/>
      <c r="C22" s="134">
        <v>0</v>
      </c>
    </row>
    <row r="23" spans="1:3" ht="11.25" customHeight="1">
      <c r="A23" s="55"/>
      <c r="B23" s="55"/>
      <c r="C23" s="55"/>
    </row>
    <row r="24" spans="1:3" ht="11.25" customHeight="1">
      <c r="A24" s="129" t="s">
        <v>133</v>
      </c>
      <c r="B24" s="130" t="s">
        <v>44</v>
      </c>
      <c r="C24" s="130" t="s">
        <v>124</v>
      </c>
    </row>
    <row r="25" spans="1:3" ht="11.25" customHeight="1">
      <c r="A25" s="131" t="s">
        <v>134</v>
      </c>
      <c r="B25" s="132">
        <v>0</v>
      </c>
      <c r="C25" s="132">
        <v>0</v>
      </c>
    </row>
    <row r="26" spans="1:3" ht="11.25" customHeight="1">
      <c r="A26" s="131" t="s">
        <v>135</v>
      </c>
      <c r="B26" s="132">
        <v>0</v>
      </c>
      <c r="C26" s="132">
        <v>0</v>
      </c>
    </row>
    <row r="27" spans="1:3" ht="11.25" customHeight="1">
      <c r="A27" s="131" t="s">
        <v>136</v>
      </c>
      <c r="B27" s="132">
        <v>0</v>
      </c>
      <c r="C27" s="132">
        <v>0</v>
      </c>
    </row>
    <row r="28" spans="1:3" ht="11.25" customHeight="1">
      <c r="A28" s="133" t="s">
        <v>137</v>
      </c>
      <c r="B28" s="134">
        <v>0</v>
      </c>
      <c r="C28" s="134">
        <v>0</v>
      </c>
    </row>
    <row r="29" spans="1:3" ht="11.25" customHeight="1">
      <c r="A29" s="55"/>
      <c r="B29" s="55"/>
      <c r="C29" s="55"/>
    </row>
    <row r="30" spans="1:4" ht="11.25" customHeight="1">
      <c r="A30" s="216" t="s">
        <v>111</v>
      </c>
      <c r="B30" s="217" t="s">
        <v>138</v>
      </c>
      <c r="C30" s="218" t="s">
        <v>112</v>
      </c>
      <c r="D30" s="55"/>
    </row>
    <row r="31" spans="1:4" ht="43.5" customHeight="1">
      <c r="A31" s="216"/>
      <c r="B31" s="217"/>
      <c r="C31" s="218" t="s">
        <v>139</v>
      </c>
      <c r="D31" s="55"/>
    </row>
    <row r="32" spans="1:3" ht="11.25" customHeight="1">
      <c r="A32" s="76" t="s">
        <v>140</v>
      </c>
      <c r="B32" s="134">
        <v>0</v>
      </c>
      <c r="C32" s="134">
        <v>0</v>
      </c>
    </row>
    <row r="33" spans="1:3" ht="11.25" customHeight="1">
      <c r="A33" s="77" t="s">
        <v>177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:C2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19" t="s">
        <v>141</v>
      </c>
      <c r="B1" s="219"/>
      <c r="C1" s="219"/>
    </row>
    <row r="2" spans="1:3" ht="12.75">
      <c r="A2" s="220" t="s">
        <v>165</v>
      </c>
      <c r="B2" s="220"/>
      <c r="C2" s="220"/>
    </row>
    <row r="3" spans="1:3" ht="12.75">
      <c r="A3" s="219" t="s">
        <v>1</v>
      </c>
      <c r="B3" s="219"/>
      <c r="C3" s="219"/>
    </row>
    <row r="4" spans="1:3" ht="19.5">
      <c r="A4" s="221" t="s">
        <v>142</v>
      </c>
      <c r="B4" s="221"/>
      <c r="C4" s="221"/>
    </row>
    <row r="5" spans="1:3" ht="12.75">
      <c r="A5" s="219" t="s">
        <v>20</v>
      </c>
      <c r="B5" s="219"/>
      <c r="C5" s="219"/>
    </row>
    <row r="6" spans="1:3" ht="12.75">
      <c r="A6" s="220" t="s">
        <v>176</v>
      </c>
      <c r="B6" s="220"/>
      <c r="C6" s="220"/>
    </row>
    <row r="7" spans="1:3" ht="6.75" customHeight="1">
      <c r="A7" s="222"/>
      <c r="B7" s="222"/>
      <c r="C7" s="222"/>
    </row>
    <row r="8" spans="1:3" ht="12.75">
      <c r="A8" s="223" t="s">
        <v>143</v>
      </c>
      <c r="B8" s="223"/>
      <c r="C8" s="136" t="s">
        <v>44</v>
      </c>
    </row>
    <row r="9" spans="1:3" ht="12.75">
      <c r="A9" s="224" t="s">
        <v>144</v>
      </c>
      <c r="B9" s="224"/>
      <c r="C9" s="137">
        <v>1022244.7</v>
      </c>
    </row>
    <row r="10" spans="1:3" ht="12.75">
      <c r="A10" s="225" t="s">
        <v>145</v>
      </c>
      <c r="B10" s="225"/>
      <c r="C10" s="138">
        <v>0</v>
      </c>
    </row>
    <row r="11" spans="1:3" ht="12.75">
      <c r="A11" s="225" t="s">
        <v>146</v>
      </c>
      <c r="B11" s="225"/>
      <c r="C11" s="139">
        <v>0</v>
      </c>
    </row>
    <row r="12" spans="1:3" ht="12.75">
      <c r="A12" s="225" t="s">
        <v>147</v>
      </c>
      <c r="B12" s="225"/>
      <c r="C12" s="137">
        <v>893615.77</v>
      </c>
    </row>
    <row r="13" spans="1:3" ht="12.75">
      <c r="A13" s="225" t="s">
        <v>148</v>
      </c>
      <c r="B13" s="225"/>
      <c r="C13" s="137">
        <v>647008.96</v>
      </c>
    </row>
    <row r="14" spans="1:3" ht="12.75">
      <c r="A14" s="225" t="s">
        <v>149</v>
      </c>
      <c r="B14" s="225"/>
      <c r="C14" s="140">
        <v>105400</v>
      </c>
    </row>
    <row r="15" spans="1:3" ht="12.75">
      <c r="A15" s="225" t="s">
        <v>150</v>
      </c>
      <c r="B15" s="225"/>
      <c r="C15" s="139">
        <v>0</v>
      </c>
    </row>
    <row r="16" spans="1:3" ht="12.75">
      <c r="A16" s="227" t="s">
        <v>151</v>
      </c>
      <c r="B16" s="227"/>
      <c r="C16" s="136" t="s">
        <v>44</v>
      </c>
    </row>
    <row r="17" spans="1:3" ht="14.25" customHeight="1">
      <c r="A17" s="226" t="s">
        <v>152</v>
      </c>
      <c r="B17" s="226"/>
      <c r="C17" s="141">
        <v>6200</v>
      </c>
    </row>
    <row r="18" spans="1:3" ht="12.75">
      <c r="A18" s="226" t="s">
        <v>153</v>
      </c>
      <c r="B18" s="226"/>
      <c r="C18" s="142">
        <v>6200</v>
      </c>
    </row>
    <row r="19" spans="1:3" ht="12.75">
      <c r="A19" s="226" t="s">
        <v>154</v>
      </c>
      <c r="B19" s="226"/>
      <c r="C19" s="143">
        <v>6200</v>
      </c>
    </row>
    <row r="20" spans="1:3" ht="12.75">
      <c r="A20" s="226" t="s">
        <v>155</v>
      </c>
      <c r="B20" s="226"/>
      <c r="C20" s="143">
        <v>6200</v>
      </c>
    </row>
    <row r="21" spans="1:3" ht="12.75">
      <c r="A21" s="226" t="s">
        <v>156</v>
      </c>
      <c r="B21" s="226"/>
      <c r="C21" s="143"/>
    </row>
    <row r="22" spans="1:3" ht="14.25" customHeight="1">
      <c r="A22" s="226" t="s">
        <v>157</v>
      </c>
      <c r="B22" s="226"/>
      <c r="C22" s="143"/>
    </row>
    <row r="23" spans="1:3" ht="12.75">
      <c r="A23" s="226" t="s">
        <v>158</v>
      </c>
      <c r="B23" s="226"/>
      <c r="C23" s="143"/>
    </row>
    <row r="24" spans="1:3" ht="12.75">
      <c r="A24" s="226" t="s">
        <v>159</v>
      </c>
      <c r="B24" s="226"/>
      <c r="C24" s="143"/>
    </row>
    <row r="25" spans="1:3" ht="12.75">
      <c r="A25" s="226" t="s">
        <v>160</v>
      </c>
      <c r="B25" s="226"/>
      <c r="C25" s="143"/>
    </row>
    <row r="26" spans="1:3" ht="12.75">
      <c r="A26" s="226" t="s">
        <v>161</v>
      </c>
      <c r="B26" s="226"/>
      <c r="C26" s="143"/>
    </row>
    <row r="27" spans="1:3" ht="12.75">
      <c r="A27" s="226" t="s">
        <v>162</v>
      </c>
      <c r="B27" s="226"/>
      <c r="C27" s="143"/>
    </row>
    <row r="28" spans="1:3" ht="12.75">
      <c r="A28" s="226" t="s">
        <v>163</v>
      </c>
      <c r="B28" s="226"/>
      <c r="C28" s="143"/>
    </row>
    <row r="29" spans="1:3" ht="12.75">
      <c r="A29" s="228" t="s">
        <v>164</v>
      </c>
      <c r="B29" s="228"/>
      <c r="C29" s="139">
        <v>25691654.52</v>
      </c>
    </row>
  </sheetData>
  <sheetProtection password="DA51" sheet="1" selectLockedCells="1"/>
  <mergeCells count="29"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C7"/>
    <mergeCell ref="A8:B8"/>
    <mergeCell ref="A9:B9"/>
    <mergeCell ref="A10:B10"/>
    <mergeCell ref="A11:B11"/>
    <mergeCell ref="A12:B12"/>
    <mergeCell ref="A1:C1"/>
    <mergeCell ref="A2:C2"/>
    <mergeCell ref="A3:C3"/>
    <mergeCell ref="A4:C4"/>
    <mergeCell ref="A5:C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IVANIR LIMA</dc:creator>
  <cp:keywords/>
  <dc:description/>
  <cp:lastModifiedBy>IVANIR LIMA</cp:lastModifiedBy>
  <dcterms:created xsi:type="dcterms:W3CDTF">2015-05-23T20:29:55Z</dcterms:created>
  <dcterms:modified xsi:type="dcterms:W3CDTF">2015-05-23T22:27:56Z</dcterms:modified>
  <cp:category/>
  <cp:version/>
  <cp:contentType/>
  <cp:contentStatus/>
</cp:coreProperties>
</file>